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600"/>
  </bookViews>
  <sheets>
    <sheet name="estimate hr" sheetId="2" r:id="rId1"/>
  </sheets>
  <calcPr calcId="145621"/>
</workbook>
</file>

<file path=xl/calcChain.xml><?xml version="1.0" encoding="utf-8"?>
<calcChain xmlns="http://schemas.openxmlformats.org/spreadsheetml/2006/main">
  <c r="L15" i="2"/>
  <c r="L16"/>
  <c r="L17"/>
  <c r="L14"/>
  <c r="L8"/>
  <c r="L9"/>
  <c r="L10"/>
  <c r="L7"/>
  <c r="K17"/>
  <c r="K14"/>
  <c r="K10"/>
  <c r="K9"/>
  <c r="K8"/>
  <c r="K7"/>
  <c r="K15"/>
  <c r="K16"/>
</calcChain>
</file>

<file path=xl/sharedStrings.xml><?xml version="1.0" encoding="utf-8"?>
<sst xmlns="http://schemas.openxmlformats.org/spreadsheetml/2006/main" count="25" uniqueCount="21">
  <si>
    <t>Account Manager</t>
  </si>
  <si>
    <t>Account Executive</t>
  </si>
  <si>
    <t>Copywriter</t>
  </si>
  <si>
    <t>Celkem</t>
  </si>
  <si>
    <t>Jednoduchý proces - jedno kolo komentářů, dvě kola prezentace</t>
  </si>
  <si>
    <t xml:space="preserve">Malá kampaň.  Strategie, klíčový vizuál, jeden motiv OOH, Online display, sociální sítě (FB post) </t>
  </si>
  <si>
    <t>Střední kampaň. Strategie, klíčový vizuál, dva motivy, tisk, OOH, Online display, Sociální sítě, Rádio</t>
  </si>
  <si>
    <t>Velká kampaň. Strategie, klíčový vizuál, dva motivy, tisk, OOH, Online display, Sociální sítě (FB post, Instagram), TV spot, pre roll video, Radio spot</t>
  </si>
  <si>
    <t>Velká kampaň, komplexní. Strategie, klíčový vizuál, dva motivy, tisk, OOH, Online display, Sociální sítě (FB post, Instagram), TV spot, Pre roll video, youtube video, video post na sociální sítě, motion design pro video display formaty, sponzoring TV, Radio spot</t>
  </si>
  <si>
    <t xml:space="preserve">Malá kampaň.  Strategie, klíčový vizuál, jenen motiv OOH, Onile display, sociální sítě (FB post) </t>
  </si>
  <si>
    <t>Střední kampaň. Strategie, klíčový vizuál, dva motivy, tisk, OOH, Onine display, Sociální sítě, Rádio</t>
  </si>
  <si>
    <t>Account Director</t>
  </si>
  <si>
    <t>Traffic Manager</t>
  </si>
  <si>
    <t>Art Director</t>
  </si>
  <si>
    <t>Creative Director</t>
  </si>
  <si>
    <t>Strategic Planner</t>
  </si>
  <si>
    <t>Hodnota</t>
  </si>
  <si>
    <t>hodinová sazba dle AKA</t>
  </si>
  <si>
    <t>Počet alokovaných hodin</t>
  </si>
  <si>
    <t>Kompexní proces - zahrnuje přípravu podkladů pro výzkum, čtyři kola úprav, prezentaci na několika úrovních klienta a koordinaci s jinými agenturami - zejména mediální</t>
  </si>
  <si>
    <t>AV/foto produkční</t>
  </si>
</sst>
</file>

<file path=xl/styles.xml><?xml version="1.0" encoding="utf-8"?>
<styleSheet xmlns="http://schemas.openxmlformats.org/spreadsheetml/2006/main">
  <numFmts count="3">
    <numFmt numFmtId="43" formatCode="_-* #,##0.00\ _K_č_-;\-* #,##0.00\ _K_č_-;_-* &quot;-&quot;??\ _K_č_-;_-@_-"/>
    <numFmt numFmtId="164" formatCode="#,##0.00\ &quot;Kč&quot;"/>
    <numFmt numFmtId="165" formatCode="#,##0\ &quot;Kč&quot;"/>
  </numFmts>
  <fonts count="7">
    <font>
      <sz val="11"/>
      <color indexed="8"/>
      <name val="Calibri"/>
    </font>
    <font>
      <sz val="11"/>
      <color theme="1"/>
      <name val="Helvetica Neue"/>
      <family val="2"/>
      <charset val="238"/>
      <scheme val="minor"/>
    </font>
    <font>
      <sz val="11"/>
      <color theme="1"/>
      <name val="Helvetica Neue"/>
      <family val="2"/>
      <charset val="238"/>
      <scheme val="minor"/>
    </font>
    <font>
      <b/>
      <sz val="11"/>
      <color theme="1"/>
      <name val="Helvetica Neue"/>
      <family val="2"/>
      <charset val="238"/>
      <scheme val="minor"/>
    </font>
    <font>
      <b/>
      <sz val="11"/>
      <color indexed="8"/>
      <name val="Calibri"/>
      <family val="2"/>
      <charset val="238"/>
    </font>
    <font>
      <b/>
      <sz val="11"/>
      <color theme="1"/>
      <name val="Helvetica Neue"/>
      <charset val="238"/>
      <scheme val="minor"/>
    </font>
    <font>
      <b/>
      <sz val="11"/>
      <color theme="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pplyNumberFormat="0" applyFill="0" applyBorder="0" applyProtection="0"/>
    <xf numFmtId="0" fontId="2" fillId="0" borderId="0"/>
    <xf numFmtId="43" fontId="2" fillId="0" borderId="0" applyFont="0" applyFill="0" applyBorder="0" applyAlignment="0" applyProtection="0"/>
  </cellStyleXfs>
  <cellXfs count="39">
    <xf numFmtId="0" fontId="0" fillId="0" borderId="0" xfId="0" applyFont="1" applyAlignment="1"/>
    <xf numFmtId="0" fontId="3" fillId="0" borderId="0" xfId="1" applyFont="1" applyBorder="1" applyAlignment="1">
      <alignment vertical="center"/>
    </xf>
    <xf numFmtId="0" fontId="2" fillId="0" borderId="0" xfId="1" applyBorder="1" applyAlignment="1">
      <alignment vertical="center"/>
    </xf>
    <xf numFmtId="0" fontId="2" fillId="0" borderId="0" xfId="1" applyBorder="1" applyAlignment="1">
      <alignment vertical="center" wrapText="1"/>
    </xf>
    <xf numFmtId="164" fontId="2" fillId="0" borderId="0" xfId="1" applyNumberFormat="1" applyBorder="1" applyAlignment="1">
      <alignment horizontal="center" vertical="center"/>
    </xf>
    <xf numFmtId="0" fontId="2" fillId="0" borderId="0" xfId="1" applyBorder="1" applyAlignment="1">
      <alignment horizontal="center" vertical="center"/>
    </xf>
    <xf numFmtId="43" fontId="0" fillId="0" borderId="0" xfId="2" applyFont="1" applyBorder="1" applyAlignment="1">
      <alignment horizontal="center" vertical="center"/>
    </xf>
    <xf numFmtId="0" fontId="3" fillId="0" borderId="8" xfId="1" applyFont="1" applyBorder="1" applyAlignment="1">
      <alignment horizontal="center" vertical="center"/>
    </xf>
    <xf numFmtId="43" fontId="3" fillId="0" borderId="9" xfId="2" applyFont="1" applyBorder="1" applyAlignment="1">
      <alignment horizontal="center" vertical="center"/>
    </xf>
    <xf numFmtId="43" fontId="0" fillId="0" borderId="11" xfId="2" applyFont="1" applyBorder="1" applyAlignment="1">
      <alignment horizontal="center" vertical="center"/>
    </xf>
    <xf numFmtId="0" fontId="1" fillId="0" borderId="10" xfId="1" applyFont="1" applyBorder="1" applyAlignment="1">
      <alignment vertical="center"/>
    </xf>
    <xf numFmtId="164" fontId="0" fillId="0" borderId="11" xfId="2" applyNumberFormat="1" applyFont="1" applyBorder="1" applyAlignment="1">
      <alignment horizontal="center" vertical="center"/>
    </xf>
    <xf numFmtId="0" fontId="2" fillId="0" borderId="10" xfId="1" applyBorder="1" applyAlignment="1">
      <alignment vertical="center" wrapText="1"/>
    </xf>
    <xf numFmtId="0" fontId="2" fillId="0" borderId="12" xfId="1" applyBorder="1" applyAlignment="1">
      <alignment horizontal="center" vertical="center"/>
    </xf>
    <xf numFmtId="0" fontId="3" fillId="0" borderId="7" xfId="1" applyFont="1" applyBorder="1" applyAlignment="1">
      <alignment horizontal="center" vertical="center"/>
    </xf>
    <xf numFmtId="0" fontId="0" fillId="0" borderId="8" xfId="0" applyFont="1" applyBorder="1" applyAlignment="1">
      <alignment horizontal="center" vertical="center"/>
    </xf>
    <xf numFmtId="43" fontId="0" fillId="0" borderId="13" xfId="2" applyFont="1" applyBorder="1" applyAlignment="1">
      <alignment horizontal="center" vertical="center"/>
    </xf>
    <xf numFmtId="0" fontId="3" fillId="2" borderId="1" xfId="1" applyFont="1" applyFill="1" applyBorder="1" applyAlignment="1">
      <alignment vertical="center" wrapText="1"/>
    </xf>
    <xf numFmtId="0" fontId="3" fillId="2" borderId="2" xfId="1" applyFont="1" applyFill="1" applyBorder="1" applyAlignment="1">
      <alignment vertical="center"/>
    </xf>
    <xf numFmtId="0" fontId="5" fillId="0" borderId="5" xfId="1" applyFont="1" applyBorder="1" applyAlignment="1">
      <alignment vertical="center"/>
    </xf>
    <xf numFmtId="164" fontId="2" fillId="0" borderId="6" xfId="1" applyNumberFormat="1" applyBorder="1" applyAlignment="1">
      <alignment horizontal="center" vertical="center"/>
    </xf>
    <xf numFmtId="0" fontId="5" fillId="0" borderId="3" xfId="1" applyFont="1" applyBorder="1" applyAlignment="1">
      <alignment vertical="center" wrapText="1"/>
    </xf>
    <xf numFmtId="0" fontId="5" fillId="0" borderId="5" xfId="1" applyFont="1" applyBorder="1" applyAlignment="1">
      <alignment vertical="center" wrapText="1"/>
    </xf>
    <xf numFmtId="0" fontId="3" fillId="2" borderId="4" xfId="1" applyFont="1" applyFill="1" applyBorder="1" applyAlignment="1">
      <alignment vertical="center"/>
    </xf>
    <xf numFmtId="1" fontId="2" fillId="0" borderId="4" xfId="1" applyNumberFormat="1" applyBorder="1" applyAlignment="1">
      <alignment horizontal="center" vertical="center"/>
    </xf>
    <xf numFmtId="1" fontId="2" fillId="0" borderId="16" xfId="1" applyNumberFormat="1" applyBorder="1" applyAlignment="1">
      <alignment horizontal="center" vertical="center"/>
    </xf>
    <xf numFmtId="1" fontId="2" fillId="0" borderId="14" xfId="1" applyNumberFormat="1" applyBorder="1" applyAlignment="1">
      <alignment horizontal="center" vertical="center"/>
    </xf>
    <xf numFmtId="1" fontId="2" fillId="0" borderId="3" xfId="1" applyNumberFormat="1" applyBorder="1" applyAlignment="1">
      <alignment horizontal="center" vertical="center"/>
    </xf>
    <xf numFmtId="1" fontId="2" fillId="0" borderId="5" xfId="1" applyNumberFormat="1" applyBorder="1" applyAlignment="1">
      <alignment horizontal="center" vertical="center"/>
    </xf>
    <xf numFmtId="1" fontId="2" fillId="0" borderId="6" xfId="1" applyNumberFormat="1" applyBorder="1" applyAlignment="1">
      <alignment horizontal="center" vertical="center"/>
    </xf>
    <xf numFmtId="1" fontId="2" fillId="0" borderId="17" xfId="1" applyNumberFormat="1" applyBorder="1" applyAlignment="1">
      <alignment horizontal="center" vertical="center"/>
    </xf>
    <xf numFmtId="1" fontId="2" fillId="0" borderId="15" xfId="1" applyNumberFormat="1" applyBorder="1" applyAlignment="1">
      <alignment horizontal="center" vertical="center"/>
    </xf>
    <xf numFmtId="165" fontId="6" fillId="3" borderId="14" xfId="2" applyNumberFormat="1" applyFont="1" applyFill="1" applyBorder="1" applyAlignment="1">
      <alignment horizontal="center" vertical="center"/>
    </xf>
    <xf numFmtId="0" fontId="3" fillId="2" borderId="7" xfId="1"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10" xfId="1"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cellXfs>
  <cellStyles count="3">
    <cellStyle name="Čárka 2" xfId="2"/>
    <cellStyle name="normální" xfId="0" builtinId="0"/>
    <cellStyle name="Normální 2"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
  <sheetViews>
    <sheetView tabSelected="1" zoomScale="60" zoomScaleNormal="60" workbookViewId="0">
      <selection activeCell="L28" sqref="L28"/>
    </sheetView>
  </sheetViews>
  <sheetFormatPr defaultColWidth="8.85546875" defaultRowHeight="15"/>
  <cols>
    <col min="1" max="1" width="102" style="3" bestFit="1" customWidth="1"/>
    <col min="2" max="2" width="20.7109375" style="2" bestFit="1" customWidth="1"/>
    <col min="3" max="3" width="19.28515625" style="2" bestFit="1" customWidth="1"/>
    <col min="4" max="4" width="18.5703125" style="2" bestFit="1" customWidth="1"/>
    <col min="5" max="5" width="17.28515625" style="2" bestFit="1" customWidth="1"/>
    <col min="6" max="7" width="13.140625" style="2" bestFit="1" customWidth="1"/>
    <col min="8" max="8" width="18.85546875" style="2" bestFit="1" customWidth="1"/>
    <col min="9" max="9" width="20.42578125" style="2" bestFit="1" customWidth="1"/>
    <col min="10" max="10" width="20.42578125" style="2" customWidth="1"/>
    <col min="11" max="11" width="8.85546875" style="5" bestFit="1" customWidth="1"/>
    <col min="12" max="12" width="18" style="6" bestFit="1" customWidth="1"/>
    <col min="13" max="16384" width="8.85546875" style="2"/>
  </cols>
  <sheetData>
    <row r="1" spans="1:12" s="1" customFormat="1">
      <c r="A1" s="17"/>
      <c r="B1" s="18" t="s">
        <v>1</v>
      </c>
      <c r="C1" s="18" t="s">
        <v>0</v>
      </c>
      <c r="D1" s="18" t="s">
        <v>11</v>
      </c>
      <c r="E1" s="18" t="s">
        <v>12</v>
      </c>
      <c r="F1" s="18" t="s">
        <v>13</v>
      </c>
      <c r="G1" s="18" t="s">
        <v>2</v>
      </c>
      <c r="H1" s="18" t="s">
        <v>14</v>
      </c>
      <c r="I1" s="18" t="s">
        <v>15</v>
      </c>
      <c r="J1" s="23" t="s">
        <v>20</v>
      </c>
      <c r="K1" s="7"/>
      <c r="L1" s="8"/>
    </row>
    <row r="2" spans="1:12" ht="15.75" thickBot="1">
      <c r="A2" s="19" t="s">
        <v>17</v>
      </c>
      <c r="B2" s="20">
        <v>1180</v>
      </c>
      <c r="C2" s="20">
        <v>1700</v>
      </c>
      <c r="D2" s="20">
        <v>2350</v>
      </c>
      <c r="E2" s="20">
        <v>1240</v>
      </c>
      <c r="F2" s="20">
        <v>2000</v>
      </c>
      <c r="G2" s="20">
        <v>1739</v>
      </c>
      <c r="H2" s="20">
        <v>3481</v>
      </c>
      <c r="I2" s="20">
        <v>3100</v>
      </c>
      <c r="J2" s="20">
        <v>1780</v>
      </c>
      <c r="K2" s="13"/>
      <c r="L2" s="16"/>
    </row>
    <row r="3" spans="1:12">
      <c r="A3" s="10"/>
      <c r="B3" s="4"/>
      <c r="C3" s="4"/>
      <c r="D3" s="4"/>
      <c r="E3" s="4"/>
      <c r="F3" s="4"/>
      <c r="G3" s="4"/>
      <c r="H3" s="4"/>
      <c r="I3" s="4"/>
      <c r="J3" s="4"/>
      <c r="L3" s="9"/>
    </row>
    <row r="4" spans="1:12" ht="15.75" thickBot="1">
      <c r="A4" s="36" t="s">
        <v>18</v>
      </c>
      <c r="B4" s="37"/>
      <c r="C4" s="37"/>
      <c r="D4" s="37"/>
      <c r="E4" s="37"/>
      <c r="F4" s="37"/>
      <c r="G4" s="37"/>
      <c r="H4" s="37"/>
      <c r="I4" s="37"/>
      <c r="J4" s="37"/>
      <c r="K4" s="37"/>
      <c r="L4" s="38"/>
    </row>
    <row r="5" spans="1:12" ht="15.75" thickBot="1">
      <c r="A5" s="33" t="s">
        <v>4</v>
      </c>
      <c r="B5" s="34"/>
      <c r="C5" s="34"/>
      <c r="D5" s="34"/>
      <c r="E5" s="34"/>
      <c r="F5" s="34"/>
      <c r="G5" s="34"/>
      <c r="H5" s="34"/>
      <c r="I5" s="34"/>
      <c r="J5" s="34"/>
      <c r="K5" s="34"/>
      <c r="L5" s="35"/>
    </row>
    <row r="6" spans="1:12">
      <c r="A6" s="14"/>
      <c r="B6" s="15"/>
      <c r="C6" s="15"/>
      <c r="D6" s="15"/>
      <c r="E6" s="15"/>
      <c r="F6" s="15"/>
      <c r="G6" s="15"/>
      <c r="H6" s="15"/>
      <c r="I6" s="15"/>
      <c r="J6" s="15"/>
      <c r="K6" s="14" t="s">
        <v>3</v>
      </c>
      <c r="L6" s="8" t="s">
        <v>16</v>
      </c>
    </row>
    <row r="7" spans="1:12">
      <c r="A7" s="21" t="s">
        <v>5</v>
      </c>
      <c r="B7" s="24">
        <v>13.799999999999999</v>
      </c>
      <c r="C7" s="24">
        <v>43.125</v>
      </c>
      <c r="D7" s="24">
        <v>6.8999999999999995</v>
      </c>
      <c r="E7" s="24">
        <v>4.5999999999999996</v>
      </c>
      <c r="F7" s="24">
        <v>37.949999999999996</v>
      </c>
      <c r="G7" s="24">
        <v>37.949999999999996</v>
      </c>
      <c r="H7" s="24">
        <v>4.5999999999999996</v>
      </c>
      <c r="I7" s="25">
        <v>6.8999999999999995</v>
      </c>
      <c r="J7" s="26">
        <v>2.2999999999999998</v>
      </c>
      <c r="K7" s="27">
        <f>SUM(B7:J7)</f>
        <v>158.125</v>
      </c>
      <c r="L7" s="32">
        <f>B7*$B$2+C7*$C$2+D7*$D$2+E7*$E$2+F7*$F$2+G7*$G$2+H7*$H$2+I7*$I$2+J7*$J$2</f>
        <v>294907.14999999997</v>
      </c>
    </row>
    <row r="8" spans="1:12" ht="30">
      <c r="A8" s="21" t="s">
        <v>6</v>
      </c>
      <c r="B8" s="24">
        <v>20.7</v>
      </c>
      <c r="C8" s="24">
        <v>51.749999999999993</v>
      </c>
      <c r="D8" s="24">
        <v>13.225</v>
      </c>
      <c r="E8" s="24">
        <v>6.8999999999999995</v>
      </c>
      <c r="F8" s="24">
        <v>43.125</v>
      </c>
      <c r="G8" s="24">
        <v>44.849999999999994</v>
      </c>
      <c r="H8" s="24">
        <v>8.0499999999999989</v>
      </c>
      <c r="I8" s="25">
        <v>9.1999999999999993</v>
      </c>
      <c r="J8" s="26">
        <v>9.1999999999999993</v>
      </c>
      <c r="K8" s="27">
        <f>SUM(B8:J8)</f>
        <v>206.99999999999997</v>
      </c>
      <c r="L8" s="32">
        <f t="shared" ref="L8:L10" si="0">B8*$B$2+C8*$C$2+D8*$D$2+E8*$E$2+F8*$F$2+G8*$G$2+H8*$H$2+I8*$I$2+J8*$J$2</f>
        <v>389197.95</v>
      </c>
    </row>
    <row r="9" spans="1:12" ht="30">
      <c r="A9" s="21" t="s">
        <v>7</v>
      </c>
      <c r="B9" s="24">
        <v>47.15</v>
      </c>
      <c r="C9" s="24">
        <v>100.62499999999999</v>
      </c>
      <c r="D9" s="24">
        <v>20.7</v>
      </c>
      <c r="E9" s="24">
        <v>10.924999999999999</v>
      </c>
      <c r="F9" s="24">
        <v>60.949999999999996</v>
      </c>
      <c r="G9" s="24">
        <v>62.674999999999997</v>
      </c>
      <c r="H9" s="24">
        <v>27.024999999999999</v>
      </c>
      <c r="I9" s="25">
        <v>21.849999999999998</v>
      </c>
      <c r="J9" s="26">
        <v>23.574999999999999</v>
      </c>
      <c r="K9" s="27">
        <f>SUM(B9:J9)</f>
        <v>375.47499999999997</v>
      </c>
      <c r="L9" s="32">
        <f t="shared" si="0"/>
        <v>723555.85</v>
      </c>
    </row>
    <row r="10" spans="1:12" ht="45.75" thickBot="1">
      <c r="A10" s="21" t="s">
        <v>8</v>
      </c>
      <c r="B10" s="24">
        <v>66.699999999999989</v>
      </c>
      <c r="C10" s="24">
        <v>113.85</v>
      </c>
      <c r="D10" s="24">
        <v>46</v>
      </c>
      <c r="E10" s="24">
        <v>17.25</v>
      </c>
      <c r="F10" s="24">
        <v>94.3</v>
      </c>
      <c r="G10" s="24">
        <v>96.6</v>
      </c>
      <c r="H10" s="24">
        <v>40.824999999999996</v>
      </c>
      <c r="I10" s="25">
        <v>43.699999999999996</v>
      </c>
      <c r="J10" s="26">
        <v>36.799999999999997</v>
      </c>
      <c r="K10" s="28">
        <f>SUM(B10:J10)</f>
        <v>556.02499999999986</v>
      </c>
      <c r="L10" s="32">
        <f t="shared" si="0"/>
        <v>1101414.2249999999</v>
      </c>
    </row>
    <row r="11" spans="1:12" ht="15.75" thickBot="1">
      <c r="A11" s="12"/>
      <c r="B11" s="5"/>
      <c r="C11" s="5"/>
      <c r="D11" s="5"/>
      <c r="E11" s="5"/>
      <c r="F11" s="5"/>
      <c r="G11" s="5"/>
      <c r="H11" s="5"/>
      <c r="I11" s="5"/>
      <c r="J11" s="5"/>
      <c r="L11" s="11"/>
    </row>
    <row r="12" spans="1:12" ht="15.75" thickBot="1">
      <c r="A12" s="33" t="s">
        <v>19</v>
      </c>
      <c r="B12" s="34"/>
      <c r="C12" s="34"/>
      <c r="D12" s="34"/>
      <c r="E12" s="34"/>
      <c r="F12" s="34"/>
      <c r="G12" s="34"/>
      <c r="H12" s="34"/>
      <c r="I12" s="34"/>
      <c r="J12" s="34"/>
      <c r="K12" s="34"/>
      <c r="L12" s="35"/>
    </row>
    <row r="13" spans="1:12">
      <c r="A13" s="14"/>
      <c r="B13" s="15"/>
      <c r="C13" s="15"/>
      <c r="D13" s="15"/>
      <c r="E13" s="15"/>
      <c r="F13" s="15"/>
      <c r="G13" s="15"/>
      <c r="H13" s="15"/>
      <c r="I13" s="15"/>
      <c r="J13" s="15"/>
      <c r="K13" s="14" t="s">
        <v>3</v>
      </c>
      <c r="L13" s="8" t="s">
        <v>16</v>
      </c>
    </row>
    <row r="14" spans="1:12">
      <c r="A14" s="21" t="s">
        <v>9</v>
      </c>
      <c r="B14" s="24">
        <v>26.45</v>
      </c>
      <c r="C14" s="24">
        <v>65.55</v>
      </c>
      <c r="D14" s="24">
        <v>13.799999999999999</v>
      </c>
      <c r="E14" s="24">
        <v>8.0499999999999989</v>
      </c>
      <c r="F14" s="24">
        <v>63.249999999999993</v>
      </c>
      <c r="G14" s="24">
        <v>63.249999999999993</v>
      </c>
      <c r="H14" s="24">
        <v>9.7749999999999986</v>
      </c>
      <c r="I14" s="25">
        <v>11.5</v>
      </c>
      <c r="J14" s="26">
        <v>11.5</v>
      </c>
      <c r="K14" s="27">
        <f>SUM(B14:J14)</f>
        <v>273.125</v>
      </c>
      <c r="L14" s="32">
        <f t="shared" ref="L14:L17" si="1">B14*$B$2+C14*$C$2+D14*$D$2+E14*$E$2+F14*$F$2+G14*$G$2+H14*$H$2+I14*$I$2+J14*$J$2</f>
        <v>511696.52500000002</v>
      </c>
    </row>
    <row r="15" spans="1:12" ht="30">
      <c r="A15" s="21" t="s">
        <v>10</v>
      </c>
      <c r="B15" s="24">
        <v>34.5</v>
      </c>
      <c r="C15" s="24">
        <v>80.5</v>
      </c>
      <c r="D15" s="24">
        <v>20.7</v>
      </c>
      <c r="E15" s="24">
        <v>10.924999999999999</v>
      </c>
      <c r="F15" s="24">
        <v>75.899999999999991</v>
      </c>
      <c r="G15" s="24">
        <v>78.199999999999989</v>
      </c>
      <c r="H15" s="24">
        <v>10.924999999999999</v>
      </c>
      <c r="I15" s="25">
        <v>17.25</v>
      </c>
      <c r="J15" s="26">
        <v>17.25</v>
      </c>
      <c r="K15" s="27">
        <f>SUM(B15:J15)</f>
        <v>346.15</v>
      </c>
      <c r="L15" s="32">
        <f t="shared" si="1"/>
        <v>649751.72500000009</v>
      </c>
    </row>
    <row r="16" spans="1:12" ht="30">
      <c r="A16" s="21" t="s">
        <v>7</v>
      </c>
      <c r="B16" s="24">
        <v>48.874999999999993</v>
      </c>
      <c r="C16" s="24">
        <v>129.94999999999999</v>
      </c>
      <c r="D16" s="24">
        <v>41.4</v>
      </c>
      <c r="E16" s="24">
        <v>17.824999999999999</v>
      </c>
      <c r="F16" s="24">
        <v>107.52499999999999</v>
      </c>
      <c r="G16" s="24">
        <v>113.27499999999999</v>
      </c>
      <c r="H16" s="24">
        <v>34.5</v>
      </c>
      <c r="I16" s="25">
        <v>34.5</v>
      </c>
      <c r="J16" s="26">
        <v>28.749999999999996</v>
      </c>
      <c r="K16" s="27">
        <f>SUM(B16:J16)</f>
        <v>556.59999999999991</v>
      </c>
      <c r="L16" s="32">
        <f t="shared" si="1"/>
        <v>1088235.2249999999</v>
      </c>
    </row>
    <row r="17" spans="1:12" ht="45.75" thickBot="1">
      <c r="A17" s="22" t="s">
        <v>8</v>
      </c>
      <c r="B17" s="29">
        <v>82.8</v>
      </c>
      <c r="C17" s="29">
        <v>174.79999999999998</v>
      </c>
      <c r="D17" s="29">
        <v>61.524999999999999</v>
      </c>
      <c r="E17" s="29">
        <v>31.049999999999997</v>
      </c>
      <c r="F17" s="29">
        <v>136.85</v>
      </c>
      <c r="G17" s="29">
        <v>140.29999999999998</v>
      </c>
      <c r="H17" s="29">
        <v>50.599999999999994</v>
      </c>
      <c r="I17" s="30">
        <v>54.05</v>
      </c>
      <c r="J17" s="31">
        <v>47.15</v>
      </c>
      <c r="K17" s="28">
        <f>SUM(B17:J17)</f>
        <v>779.12499999999989</v>
      </c>
      <c r="L17" s="32">
        <f t="shared" si="1"/>
        <v>1523252.0499999998</v>
      </c>
    </row>
  </sheetData>
  <mergeCells count="3">
    <mergeCell ref="A5:L5"/>
    <mergeCell ref="A12:L12"/>
    <mergeCell ref="A4:L4"/>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estimate hr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Binar Jan (PRG - MEW)</dc:creator>
  <cp:lastModifiedBy>Admin</cp:lastModifiedBy>
  <cp:lastPrinted>2019-01-30T15:37:14Z</cp:lastPrinted>
  <dcterms:created xsi:type="dcterms:W3CDTF">2018-12-10T15:47:05Z</dcterms:created>
  <dcterms:modified xsi:type="dcterms:W3CDTF">2019-01-30T15:37:50Z</dcterms:modified>
</cp:coreProperties>
</file>